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home/Documents/patch-panel/"/>
    </mc:Choice>
  </mc:AlternateContent>
  <xr:revisionPtr revIDLastSave="0" documentId="13_ncr:1_{3C74016B-707C-C24F-BD4F-2047F4694DBF}" xr6:coauthVersionLast="47" xr6:coauthVersionMax="47" xr10:uidLastSave="{00000000-0000-0000-0000-000000000000}"/>
  <bookViews>
    <workbookView xWindow="14820" yWindow="3660" windowWidth="34380" windowHeight="33620" xr2:uid="{0009C218-F121-BF41-856B-7E00BDD44BFD}"/>
  </bookViews>
  <sheets>
    <sheet name="Debug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" i="2" l="1"/>
  <c r="I23" i="2" s="1"/>
  <c r="C22" i="2"/>
  <c r="F23" i="2" s="1"/>
  <c r="O16" i="2"/>
  <c r="K16" i="2"/>
  <c r="G16" i="2"/>
  <c r="C16" i="2"/>
  <c r="Q38" i="2"/>
  <c r="P38" i="2"/>
  <c r="O38" i="2"/>
  <c r="M38" i="2"/>
  <c r="L38" i="2"/>
  <c r="K38" i="2"/>
  <c r="I38" i="2"/>
  <c r="H38" i="2"/>
  <c r="G38" i="2"/>
  <c r="E38" i="2"/>
  <c r="D38" i="2"/>
  <c r="C38" i="2"/>
  <c r="O22" i="2"/>
  <c r="R23" i="2" s="1"/>
  <c r="K22" i="2"/>
  <c r="N23" i="2" s="1"/>
  <c r="B25" i="2" l="1"/>
  <c r="B17" i="2"/>
  <c r="G23" i="2"/>
  <c r="H23" i="2"/>
  <c r="J23" i="2"/>
  <c r="K23" i="2"/>
  <c r="C23" i="2"/>
  <c r="D23" i="2"/>
  <c r="E23" i="2"/>
  <c r="Q23" i="2"/>
  <c r="L23" i="2"/>
  <c r="M23" i="2"/>
  <c r="O23" i="2"/>
  <c r="P23" i="2"/>
</calcChain>
</file>

<file path=xl/sharedStrings.xml><?xml version="1.0" encoding="utf-8"?>
<sst xmlns="http://schemas.openxmlformats.org/spreadsheetml/2006/main" count="266" uniqueCount="74">
  <si>
    <t>DIP Switch</t>
  </si>
  <si>
    <t>Info Level</t>
  </si>
  <si>
    <t>Boot Stop Point</t>
  </si>
  <si>
    <t>Default Env</t>
  </si>
  <si>
    <t>Bypass IO6</t>
  </si>
  <si>
    <t>Bypass Global Master</t>
  </si>
  <si>
    <t>Override CPU Disable</t>
  </si>
  <si>
    <t>Override System Partitioning</t>
  </si>
  <si>
    <t>Use Default Console</t>
  </si>
  <si>
    <t>Router Oven Mode</t>
  </si>
  <si>
    <t>Show Error State</t>
  </si>
  <si>
    <t>Ignore Autoboot</t>
  </si>
  <si>
    <t>00 = Normal</t>
  </si>
  <si>
    <t>01 = Heavy</t>
  </si>
  <si>
    <t>10 = None</t>
  </si>
  <si>
    <t>11 = Manufactoring</t>
  </si>
  <si>
    <t>0 = PROM Normal</t>
  </si>
  <si>
    <t>1 = PROM Detailed</t>
  </si>
  <si>
    <t>00 = Never (boot to OS)</t>
  </si>
  <si>
    <t>01 = Local - Enter (CAC) POD</t>
  </si>
  <si>
    <t>11 = Memoryless - stop asap (DEX) POD</t>
  </si>
  <si>
    <t>0 = PROM reads Log Env &amp; IO6 NVRAM</t>
  </si>
  <si>
    <t>1 = PROM ignore Log Env &amp; IO6 NVRAM</t>
  </si>
  <si>
    <t>0 = do not bypass first IO6</t>
  </si>
  <si>
    <t>1 = ignore first IO6 try to boot from second</t>
  </si>
  <si>
    <t>1 = if ordinarly global master, become slave</t>
  </si>
  <si>
    <t>0 = if ordinarly global master then proceed as master</t>
  </si>
  <si>
    <t>0 = CPUs can be disabled using POD disable</t>
  </si>
  <si>
    <t>1 = ignore disable</t>
  </si>
  <si>
    <t>0 - not used</t>
  </si>
  <si>
    <t>1 - not used</t>
  </si>
  <si>
    <t>0 = default system console, definied by ConsolePath env var</t>
  </si>
  <si>
    <t>1 = if no ConsolePath env var, then first serial port</t>
  </si>
  <si>
    <t>0 = does not allow to boot partway</t>
  </si>
  <si>
    <t>0 = disables Hub chip error state dump</t>
  </si>
  <si>
    <t>1 - complete Hub chip error state to be dump at systems boot time</t>
  </si>
  <si>
    <t>0 = IO6PROM wil not ignore the autoboot env var</t>
  </si>
  <si>
    <t>1 = PROM will ignore the autoboot env var and go the PROM memu</t>
  </si>
  <si>
    <t>Use</t>
  </si>
  <si>
    <t xml:space="preserve">Values </t>
  </si>
  <si>
    <t>0x7890</t>
  </si>
  <si>
    <t>Examples</t>
  </si>
  <si>
    <t>Bin =&gt; Hex</t>
  </si>
  <si>
    <t>© Graphica Software / Dokmai Pty Ltd</t>
  </si>
  <si>
    <t>1. Read the flag meaning</t>
  </si>
  <si>
    <t>Bit</t>
  </si>
  <si>
    <t>2. Set your "Dip Switches" (Row 17 - grey)</t>
  </si>
  <si>
    <t>3. Read off the Hex value (B17)</t>
  </si>
  <si>
    <t>https://tips.graphica.com.au/sgi-o350-chimera-notes/</t>
  </si>
  <si>
    <t>1 = allow machine to boot partway even though some router(s) may have more than one Xpress link</t>
  </si>
  <si>
    <t>10 = Global - Master enter (CAC) POD, slaves enter Slave Loop</t>
  </si>
  <si>
    <t>0</t>
  </si>
  <si>
    <t>1</t>
  </si>
  <si>
    <t>Diag Testing Level</t>
  </si>
  <si>
    <t>Diag Test</t>
  </si>
  <si>
    <t>Diag Log</t>
  </si>
  <si>
    <t>Boot Stop</t>
  </si>
  <si>
    <t>Override Disable</t>
  </si>
  <si>
    <t>HW Error State</t>
  </si>
  <si>
    <t>Convert Switch to Hex:</t>
  </si>
  <si>
    <t>Debug =&gt;</t>
  </si>
  <si>
    <t>Covert Hex Mask to Switch/Debug:</t>
  </si>
  <si>
    <t>Hex masks (from "man prom")</t>
  </si>
  <si>
    <t>Hex Mask =&gt; Bin</t>
  </si>
  <si>
    <t>0x010d</t>
  </si>
  <si>
    <t>0x3d3e</t>
  </si>
  <si>
    <t>0 - Normal</t>
  </si>
  <si>
    <t>1 - skip IO/NUMA discovery</t>
  </si>
  <si>
    <t>SGI Chimera "Dig Switch Calculator" (v0.2)</t>
  </si>
  <si>
    <t>IO / NUMA Discovery</t>
  </si>
  <si>
    <t>10d</t>
  </si>
  <si>
    <t>1. Enter Hex mask value (B23)</t>
  </si>
  <si>
    <t>2. Read the "Dip Switches" (Row 23 gray)</t>
  </si>
  <si>
    <t>3. Read the debug value (B25)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</si>
</sst>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499984740745262"/>
        <bgColor indexed="64"/>
      </patternFill>
    </fill>
  </fills>
  <borders count="4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quotePrefix="1"/>
    <xf numFmtId="0" fontId="1" fillId="0" borderId="0" xfId="0" applyFont="1"/>
    <xf numFmtId="0" fontId="1" fillId="0" borderId="0" xfId="0" quotePrefix="1" applyFont="1"/>
    <xf numFmtId="0" fontId="1" fillId="0" borderId="26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27" xfId="0" applyFont="1" applyBorder="1" applyAlignment="1">
      <alignment wrapText="1"/>
    </xf>
    <xf numFmtId="0" fontId="1" fillId="0" borderId="28" xfId="0" applyFont="1" applyBorder="1" applyAlignment="1">
      <alignment wrapText="1"/>
    </xf>
    <xf numFmtId="0" fontId="1" fillId="0" borderId="29" xfId="0" applyFont="1" applyBorder="1" applyAlignment="1">
      <alignment wrapText="1"/>
    </xf>
    <xf numFmtId="0" fontId="1" fillId="0" borderId="1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30" xfId="0" applyFont="1" applyBorder="1"/>
    <xf numFmtId="0" fontId="1" fillId="0" borderId="20" xfId="0" applyFont="1" applyBorder="1"/>
    <xf numFmtId="0" fontId="1" fillId="0" borderId="21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1" fillId="2" borderId="14" xfId="0" applyFont="1" applyFill="1" applyBorder="1"/>
    <xf numFmtId="0" fontId="1" fillId="3" borderId="3" xfId="0" applyFont="1" applyFill="1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1" fillId="3" borderId="7" xfId="0" applyFont="1" applyFill="1" applyBorder="1" applyAlignment="1">
      <alignment wrapText="1"/>
    </xf>
    <xf numFmtId="0" fontId="1" fillId="0" borderId="14" xfId="0" applyFont="1" applyFill="1" applyBorder="1"/>
    <xf numFmtId="0" fontId="1" fillId="0" borderId="3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15" xfId="0" applyFont="1" applyBorder="1"/>
    <xf numFmtId="0" fontId="1" fillId="0" borderId="4" xfId="0" applyFont="1" applyBorder="1"/>
    <xf numFmtId="0" fontId="1" fillId="0" borderId="1" xfId="0" applyFont="1" applyBorder="1"/>
    <xf numFmtId="0" fontId="1" fillId="0" borderId="8" xfId="0" applyFont="1" applyBorder="1"/>
    <xf numFmtId="0" fontId="1" fillId="0" borderId="16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30" xfId="0" applyFont="1" applyFill="1" applyBorder="1"/>
    <xf numFmtId="0" fontId="1" fillId="0" borderId="31" xfId="0" applyFont="1" applyBorder="1"/>
    <xf numFmtId="0" fontId="1" fillId="0" borderId="32" xfId="0" applyFont="1" applyBorder="1"/>
    <xf numFmtId="0" fontId="1" fillId="0" borderId="38" xfId="0" applyFont="1" applyFill="1" applyBorder="1"/>
    <xf numFmtId="0" fontId="1" fillId="4" borderId="33" xfId="0" applyFont="1" applyFill="1" applyBorder="1"/>
    <xf numFmtId="0" fontId="1" fillId="4" borderId="34" xfId="0" applyFont="1" applyFill="1" applyBorder="1"/>
    <xf numFmtId="0" fontId="1" fillId="4" borderId="35" xfId="0" applyFont="1" applyFill="1" applyBorder="1"/>
    <xf numFmtId="0" fontId="1" fillId="4" borderId="36" xfId="0" applyFont="1" applyFill="1" applyBorder="1"/>
    <xf numFmtId="0" fontId="1" fillId="4" borderId="10" xfId="0" applyFont="1" applyFill="1" applyBorder="1"/>
    <xf numFmtId="0" fontId="1" fillId="4" borderId="11" xfId="0" applyFont="1" applyFill="1" applyBorder="1"/>
    <xf numFmtId="0" fontId="1" fillId="0" borderId="38" xfId="0" applyFont="1" applyFill="1" applyBorder="1" applyAlignment="1">
      <alignment wrapText="1"/>
    </xf>
    <xf numFmtId="0" fontId="1" fillId="0" borderId="37" xfId="0" applyFont="1" applyBorder="1"/>
    <xf numFmtId="0" fontId="1" fillId="0" borderId="34" xfId="0" applyFont="1" applyBorder="1"/>
    <xf numFmtId="0" fontId="1" fillId="0" borderId="35" xfId="0" applyFont="1" applyBorder="1"/>
    <xf numFmtId="0" fontId="1" fillId="0" borderId="15" xfId="0" applyFont="1" applyFill="1" applyBorder="1" applyAlignment="1">
      <alignment wrapText="1"/>
    </xf>
    <xf numFmtId="1" fontId="1" fillId="0" borderId="4" xfId="0" applyNumberFormat="1" applyFont="1" applyBorder="1"/>
    <xf numFmtId="1" fontId="1" fillId="0" borderId="1" xfId="0" applyNumberFormat="1" applyFont="1" applyBorder="1"/>
    <xf numFmtId="1" fontId="1" fillId="0" borderId="8" xfId="0" applyNumberFormat="1" applyFont="1" applyBorder="1"/>
    <xf numFmtId="0" fontId="1" fillId="0" borderId="15" xfId="0" applyFont="1" applyBorder="1" applyAlignment="1">
      <alignment wrapText="1"/>
    </xf>
    <xf numFmtId="0" fontId="1" fillId="0" borderId="4" xfId="0" applyNumberFormat="1" applyFont="1" applyBorder="1"/>
    <xf numFmtId="0" fontId="1" fillId="0" borderId="1" xfId="0" applyNumberFormat="1" applyFont="1" applyBorder="1"/>
    <xf numFmtId="0" fontId="1" fillId="0" borderId="8" xfId="0" applyNumberFormat="1" applyFont="1" applyBorder="1"/>
    <xf numFmtId="0" fontId="1" fillId="0" borderId="4" xfId="0" applyFont="1" applyFill="1" applyBorder="1"/>
    <xf numFmtId="0" fontId="1" fillId="0" borderId="1" xfId="0" applyFont="1" applyFill="1" applyBorder="1"/>
    <xf numFmtId="0" fontId="1" fillId="0" borderId="8" xfId="0" applyFont="1" applyFill="1" applyBorder="1"/>
    <xf numFmtId="0" fontId="1" fillId="0" borderId="16" xfId="0" applyFont="1" applyBorder="1" applyAlignment="1">
      <alignment wrapText="1"/>
    </xf>
    <xf numFmtId="0" fontId="1" fillId="2" borderId="16" xfId="0" applyFont="1" applyFill="1" applyBorder="1"/>
    <xf numFmtId="0" fontId="1" fillId="2" borderId="31" xfId="0" applyFont="1" applyFill="1" applyBorder="1"/>
    <xf numFmtId="0" fontId="1" fillId="2" borderId="32" xfId="0" applyFont="1" applyFill="1" applyBorder="1"/>
    <xf numFmtId="0" fontId="1" fillId="3" borderId="30" xfId="0" applyFont="1" applyFill="1" applyBorder="1"/>
    <xf numFmtId="0" fontId="1" fillId="0" borderId="39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12" xfId="0" applyFont="1" applyBorder="1" applyAlignment="1">
      <alignment horizontal="left" vertical="center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" fillId="0" borderId="3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18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5D4D9-DCA8-1A45-A561-849EAC32D6BF}">
  <dimension ref="B4:R45"/>
  <sheetViews>
    <sheetView tabSelected="1" topLeftCell="A3" zoomScale="140" zoomScaleNormal="140" workbookViewId="0">
      <selection activeCell="O6" sqref="O6"/>
    </sheetView>
  </sheetViews>
  <sheetFormatPr baseColWidth="10" defaultColWidth="11" defaultRowHeight="16" x14ac:dyDescent="0.2"/>
  <cols>
    <col min="1" max="1" width="7.83203125" customWidth="1"/>
    <col min="2" max="2" width="12.6640625" customWidth="1"/>
    <col min="3" max="18" width="10.83203125" customWidth="1"/>
    <col min="19" max="19" width="5.83203125" customWidth="1"/>
  </cols>
  <sheetData>
    <row r="4" spans="2:18" x14ac:dyDescent="0.2">
      <c r="C4" s="1"/>
    </row>
    <row r="5" spans="2:18" x14ac:dyDescent="0.2">
      <c r="B5" s="2" t="s">
        <v>68</v>
      </c>
      <c r="C5" s="3"/>
      <c r="D5" s="2"/>
      <c r="E5" s="2"/>
      <c r="F5" s="2" t="s">
        <v>59</v>
      </c>
      <c r="G5" s="2"/>
      <c r="H5" s="2" t="s">
        <v>44</v>
      </c>
      <c r="J5" s="2"/>
      <c r="K5" s="2"/>
      <c r="L5" s="2" t="s">
        <v>61</v>
      </c>
      <c r="M5" s="2"/>
      <c r="O5" s="2" t="s">
        <v>71</v>
      </c>
      <c r="P5" s="2"/>
      <c r="R5" s="2"/>
    </row>
    <row r="6" spans="2:18" x14ac:dyDescent="0.2">
      <c r="B6" s="2" t="s">
        <v>43</v>
      </c>
      <c r="C6" s="2"/>
      <c r="D6" s="2"/>
      <c r="E6" s="2"/>
      <c r="F6" s="2"/>
      <c r="G6" s="2"/>
      <c r="H6" s="2" t="s">
        <v>46</v>
      </c>
      <c r="J6" s="2"/>
      <c r="K6" s="2"/>
      <c r="L6" s="2"/>
      <c r="M6" s="2"/>
      <c r="O6" s="2" t="s">
        <v>72</v>
      </c>
      <c r="P6" s="2"/>
      <c r="R6" s="2"/>
    </row>
    <row r="7" spans="2:18" x14ac:dyDescent="0.2">
      <c r="B7" s="2" t="s">
        <v>48</v>
      </c>
      <c r="C7" s="2"/>
      <c r="D7" s="2"/>
      <c r="E7" s="2"/>
      <c r="F7" s="2"/>
      <c r="G7" s="2"/>
      <c r="H7" s="2" t="s">
        <v>47</v>
      </c>
      <c r="J7" s="2"/>
      <c r="K7" s="2"/>
      <c r="L7" s="2"/>
      <c r="M7" s="2"/>
      <c r="O7" s="2" t="s">
        <v>73</v>
      </c>
      <c r="P7" s="2"/>
      <c r="R7" s="2"/>
    </row>
    <row r="8" spans="2:18" ht="17" thickBo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2:18" x14ac:dyDescent="0.2">
      <c r="B9" s="4" t="s">
        <v>45</v>
      </c>
      <c r="C9" s="5">
        <v>0</v>
      </c>
      <c r="D9" s="6">
        <v>1</v>
      </c>
      <c r="E9" s="6">
        <v>2</v>
      </c>
      <c r="F9" s="6">
        <v>3</v>
      </c>
      <c r="G9" s="6">
        <v>4</v>
      </c>
      <c r="H9" s="6">
        <v>5</v>
      </c>
      <c r="I9" s="6">
        <v>6</v>
      </c>
      <c r="J9" s="6">
        <v>7</v>
      </c>
      <c r="K9" s="6">
        <v>8</v>
      </c>
      <c r="L9" s="6">
        <v>9</v>
      </c>
      <c r="M9" s="6">
        <v>10</v>
      </c>
      <c r="N9" s="6">
        <v>11</v>
      </c>
      <c r="O9" s="6">
        <v>12</v>
      </c>
      <c r="P9" s="6">
        <v>13</v>
      </c>
      <c r="Q9" s="6">
        <v>14</v>
      </c>
      <c r="R9" s="7">
        <v>15</v>
      </c>
    </row>
    <row r="10" spans="2:18" ht="17" thickBot="1" x14ac:dyDescent="0.25">
      <c r="B10" s="8" t="s">
        <v>0</v>
      </c>
      <c r="C10" s="9">
        <v>1</v>
      </c>
      <c r="D10" s="9">
        <v>2</v>
      </c>
      <c r="E10" s="9">
        <v>3</v>
      </c>
      <c r="F10" s="9">
        <v>4</v>
      </c>
      <c r="G10" s="9">
        <v>5</v>
      </c>
      <c r="H10" s="9">
        <v>6</v>
      </c>
      <c r="I10" s="9">
        <v>7</v>
      </c>
      <c r="J10" s="9">
        <v>8</v>
      </c>
      <c r="K10" s="9">
        <v>9</v>
      </c>
      <c r="L10" s="9">
        <v>10</v>
      </c>
      <c r="M10" s="9">
        <v>11</v>
      </c>
      <c r="N10" s="9">
        <v>12</v>
      </c>
      <c r="O10" s="9">
        <v>13</v>
      </c>
      <c r="P10" s="9">
        <v>14</v>
      </c>
      <c r="Q10" s="9">
        <v>15</v>
      </c>
      <c r="R10" s="10">
        <v>16</v>
      </c>
    </row>
    <row r="11" spans="2:18" ht="44" customHeight="1" x14ac:dyDescent="0.2">
      <c r="B11" s="11" t="s">
        <v>38</v>
      </c>
      <c r="C11" s="75" t="s">
        <v>53</v>
      </c>
      <c r="D11" s="76"/>
      <c r="E11" s="12" t="s">
        <v>1</v>
      </c>
      <c r="F11" s="76" t="s">
        <v>2</v>
      </c>
      <c r="G11" s="76"/>
      <c r="H11" s="12" t="s">
        <v>3</v>
      </c>
      <c r="I11" s="12" t="s">
        <v>4</v>
      </c>
      <c r="J11" s="12" t="s">
        <v>5</v>
      </c>
      <c r="K11" s="12" t="s">
        <v>6</v>
      </c>
      <c r="L11" s="12" t="s">
        <v>7</v>
      </c>
      <c r="M11" s="12" t="s">
        <v>8</v>
      </c>
      <c r="N11" s="12" t="s">
        <v>9</v>
      </c>
      <c r="O11" s="12" t="s">
        <v>10</v>
      </c>
      <c r="P11" s="12" t="s">
        <v>11</v>
      </c>
      <c r="Q11" s="12" t="s">
        <v>69</v>
      </c>
      <c r="R11" s="13"/>
    </row>
    <row r="12" spans="2:18" ht="91" customHeight="1" x14ac:dyDescent="0.2">
      <c r="B12" s="74" t="s">
        <v>39</v>
      </c>
      <c r="C12" s="77" t="s">
        <v>12</v>
      </c>
      <c r="D12" s="78"/>
      <c r="E12" s="14" t="s">
        <v>16</v>
      </c>
      <c r="F12" s="78" t="s">
        <v>18</v>
      </c>
      <c r="G12" s="78"/>
      <c r="H12" s="14" t="s">
        <v>21</v>
      </c>
      <c r="I12" s="14" t="s">
        <v>23</v>
      </c>
      <c r="J12" s="14" t="s">
        <v>26</v>
      </c>
      <c r="K12" s="14" t="s">
        <v>27</v>
      </c>
      <c r="L12" s="14" t="s">
        <v>29</v>
      </c>
      <c r="M12" s="14" t="s">
        <v>31</v>
      </c>
      <c r="N12" s="14" t="s">
        <v>33</v>
      </c>
      <c r="O12" s="14" t="s">
        <v>34</v>
      </c>
      <c r="P12" s="14" t="s">
        <v>36</v>
      </c>
      <c r="Q12" s="14" t="s">
        <v>66</v>
      </c>
      <c r="R12" s="15"/>
    </row>
    <row r="13" spans="2:18" ht="138" customHeight="1" x14ac:dyDescent="0.2">
      <c r="B13" s="74"/>
      <c r="C13" s="79" t="s">
        <v>13</v>
      </c>
      <c r="D13" s="80"/>
      <c r="E13" s="16" t="s">
        <v>17</v>
      </c>
      <c r="F13" s="80" t="s">
        <v>19</v>
      </c>
      <c r="G13" s="80"/>
      <c r="H13" s="16" t="s">
        <v>22</v>
      </c>
      <c r="I13" s="16" t="s">
        <v>24</v>
      </c>
      <c r="J13" s="16" t="s">
        <v>25</v>
      </c>
      <c r="K13" s="16" t="s">
        <v>28</v>
      </c>
      <c r="L13" s="16" t="s">
        <v>30</v>
      </c>
      <c r="M13" s="16" t="s">
        <v>32</v>
      </c>
      <c r="N13" s="16" t="s">
        <v>49</v>
      </c>
      <c r="O13" s="16" t="s">
        <v>35</v>
      </c>
      <c r="P13" s="16" t="s">
        <v>37</v>
      </c>
      <c r="Q13" s="16" t="s">
        <v>67</v>
      </c>
      <c r="R13" s="17"/>
    </row>
    <row r="14" spans="2:18" ht="44" customHeight="1" x14ac:dyDescent="0.2">
      <c r="B14" s="74"/>
      <c r="C14" s="79" t="s">
        <v>14</v>
      </c>
      <c r="D14" s="80"/>
      <c r="E14" s="16"/>
      <c r="F14" s="80" t="s">
        <v>50</v>
      </c>
      <c r="G14" s="80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7"/>
    </row>
    <row r="15" spans="2:18" ht="32" customHeight="1" thickBot="1" x14ac:dyDescent="0.25">
      <c r="B15" s="74"/>
      <c r="C15" s="81" t="s">
        <v>15</v>
      </c>
      <c r="D15" s="82"/>
      <c r="E15" s="18"/>
      <c r="F15" s="83" t="s">
        <v>20</v>
      </c>
      <c r="G15" s="83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9"/>
    </row>
    <row r="16" spans="2:18" ht="17" thickBot="1" x14ac:dyDescent="0.25">
      <c r="B16" s="20" t="s">
        <v>42</v>
      </c>
      <c r="C16" s="21" t="str">
        <f>BIN2HEX(CONCATENATE(F17, E17, D17, C17))</f>
        <v>F</v>
      </c>
      <c r="D16" s="22"/>
      <c r="E16" s="22"/>
      <c r="F16" s="22"/>
      <c r="G16" s="21" t="str">
        <f>BIN2HEX(CONCATENATE(J17, I17, H17, G17))</f>
        <v>1</v>
      </c>
      <c r="H16" s="22"/>
      <c r="I16" s="22"/>
      <c r="J16" s="22"/>
      <c r="K16" s="21" t="str">
        <f>BIN2HEX(CONCATENATE(N17, M17, L17, K17))</f>
        <v>1</v>
      </c>
      <c r="L16" s="22"/>
      <c r="M16" s="22"/>
      <c r="N16" s="22"/>
      <c r="O16" s="21" t="str">
        <f>BIN2HEX(CONCATENATE(R17, Q17, P17, O17))</f>
        <v>0</v>
      </c>
      <c r="P16" s="22"/>
      <c r="Q16" s="22"/>
      <c r="R16" s="23"/>
    </row>
    <row r="17" spans="2:18" x14ac:dyDescent="0.2">
      <c r="B17" s="24" t="str">
        <f>LOWER(CONCATENATE("0x", O16, K16, G16,C16))</f>
        <v>0x011f</v>
      </c>
      <c r="C17" s="25">
        <v>1</v>
      </c>
      <c r="D17" s="26">
        <v>1</v>
      </c>
      <c r="E17" s="26">
        <v>1</v>
      </c>
      <c r="F17" s="26">
        <v>1</v>
      </c>
      <c r="G17" s="26">
        <v>1</v>
      </c>
      <c r="H17" s="26">
        <v>0</v>
      </c>
      <c r="I17" s="26">
        <v>0</v>
      </c>
      <c r="J17" s="26">
        <v>0</v>
      </c>
      <c r="K17" s="26">
        <v>1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7">
        <v>0</v>
      </c>
    </row>
    <row r="18" spans="2:18" x14ac:dyDescent="0.2">
      <c r="B18" s="28" t="s">
        <v>41</v>
      </c>
      <c r="C18" s="29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1"/>
    </row>
    <row r="19" spans="2:18" x14ac:dyDescent="0.2">
      <c r="B19" s="32" t="s">
        <v>64</v>
      </c>
      <c r="C19" s="33">
        <v>1</v>
      </c>
      <c r="D19" s="34">
        <v>0</v>
      </c>
      <c r="E19" s="34">
        <v>1</v>
      </c>
      <c r="F19" s="34">
        <v>1</v>
      </c>
      <c r="G19" s="34">
        <v>0</v>
      </c>
      <c r="H19" s="34">
        <v>0</v>
      </c>
      <c r="I19" s="34">
        <v>0</v>
      </c>
      <c r="J19" s="34">
        <v>0</v>
      </c>
      <c r="K19" s="34">
        <v>1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5">
        <v>0</v>
      </c>
    </row>
    <row r="20" spans="2:18" x14ac:dyDescent="0.2">
      <c r="B20" s="70" t="s">
        <v>65</v>
      </c>
      <c r="C20" s="71">
        <v>0</v>
      </c>
      <c r="D20" s="72">
        <v>1</v>
      </c>
      <c r="E20" s="72">
        <v>1</v>
      </c>
      <c r="F20" s="72">
        <v>1</v>
      </c>
      <c r="G20" s="72">
        <v>1</v>
      </c>
      <c r="H20" s="72">
        <v>1</v>
      </c>
      <c r="I20" s="72">
        <v>0</v>
      </c>
      <c r="J20" s="72">
        <v>0</v>
      </c>
      <c r="K20" s="72">
        <v>1</v>
      </c>
      <c r="L20" s="72">
        <v>0</v>
      </c>
      <c r="M20" s="72">
        <v>1</v>
      </c>
      <c r="N20" s="72">
        <v>1</v>
      </c>
      <c r="O20" s="72">
        <v>1</v>
      </c>
      <c r="P20" s="72">
        <v>1</v>
      </c>
      <c r="Q20" s="72">
        <v>0</v>
      </c>
      <c r="R20" s="73">
        <v>0</v>
      </c>
    </row>
    <row r="21" spans="2:18" ht="17" thickBot="1" x14ac:dyDescent="0.25">
      <c r="B21" s="36" t="s">
        <v>40</v>
      </c>
      <c r="C21" s="37">
        <v>0</v>
      </c>
      <c r="D21" s="38">
        <v>0</v>
      </c>
      <c r="E21" s="38">
        <v>0</v>
      </c>
      <c r="F21" s="38">
        <v>0</v>
      </c>
      <c r="G21" s="38">
        <v>1</v>
      </c>
      <c r="H21" s="38">
        <v>0</v>
      </c>
      <c r="I21" s="38">
        <v>0</v>
      </c>
      <c r="J21" s="38">
        <v>1</v>
      </c>
      <c r="K21" s="38">
        <v>0</v>
      </c>
      <c r="L21" s="38">
        <v>0</v>
      </c>
      <c r="M21" s="38">
        <v>0</v>
      </c>
      <c r="N21" s="38">
        <v>1</v>
      </c>
      <c r="O21" s="38">
        <v>1</v>
      </c>
      <c r="P21" s="38">
        <v>1</v>
      </c>
      <c r="Q21" s="38">
        <v>1</v>
      </c>
      <c r="R21" s="39">
        <v>0</v>
      </c>
    </row>
    <row r="22" spans="2:18" ht="17" thickBot="1" x14ac:dyDescent="0.25">
      <c r="B22" s="40" t="s">
        <v>63</v>
      </c>
      <c r="C22" s="41" t="str">
        <f>DEC2BIN(_xlfn.BITAND(HEX2DEC(B23), 15), 4)</f>
        <v>1101</v>
      </c>
      <c r="D22" s="41"/>
      <c r="E22" s="41"/>
      <c r="F22" s="41"/>
      <c r="G22" s="41" t="str">
        <f>DEC2BIN(_xlfn.BITAND(_xlfn.BITRSHIFT(HEX2DEC($B23), 4), 15), 4)</f>
        <v>0000</v>
      </c>
      <c r="H22" s="41"/>
      <c r="I22" s="41"/>
      <c r="J22" s="41"/>
      <c r="K22" s="41" t="str">
        <f>DEC2BIN(_xlfn.BITAND(_xlfn.BITRSHIFT(HEX2DEC($B23), 8), 15), 4)</f>
        <v>0001</v>
      </c>
      <c r="L22" s="41"/>
      <c r="M22" s="41"/>
      <c r="N22" s="41"/>
      <c r="O22" s="41" t="str">
        <f>DEC2BIN(_xlfn.BITAND(_xlfn.BITRSHIFT(HEX2DEC($B23), 12), 15), 4)</f>
        <v>0000</v>
      </c>
      <c r="P22" s="41"/>
      <c r="Q22" s="41"/>
      <c r="R22" s="42"/>
    </row>
    <row r="23" spans="2:18" ht="17" thickBot="1" x14ac:dyDescent="0.25">
      <c r="B23" s="69" t="s">
        <v>70</v>
      </c>
      <c r="C23" s="67" t="str">
        <f>MID($C22, 4, 1)</f>
        <v>1</v>
      </c>
      <c r="D23" s="67" t="str">
        <f>MID($C22, 3, 1)</f>
        <v>0</v>
      </c>
      <c r="E23" s="67" t="str">
        <f>MID($C22, 2, 1)</f>
        <v>1</v>
      </c>
      <c r="F23" s="67" t="str">
        <f>MID($C22, 1, 1)</f>
        <v>1</v>
      </c>
      <c r="G23" s="67" t="str">
        <f>MID($G22, 4, 1)</f>
        <v>0</v>
      </c>
      <c r="H23" s="67" t="str">
        <f>MID($G22, 3, 1)</f>
        <v>0</v>
      </c>
      <c r="I23" s="67" t="str">
        <f>MID($G22, 2, 1)</f>
        <v>0</v>
      </c>
      <c r="J23" s="67" t="str">
        <f>MID($G22, 1, 1)</f>
        <v>0</v>
      </c>
      <c r="K23" s="67" t="str">
        <f>MID($K22, 4, 1)</f>
        <v>1</v>
      </c>
      <c r="L23" s="67" t="str">
        <f>MID($K22, 3, 1)</f>
        <v>0</v>
      </c>
      <c r="M23" s="67" t="str">
        <f>MID($K22, 2, 1)</f>
        <v>0</v>
      </c>
      <c r="N23" s="67" t="str">
        <f>MID($K22, 1, 1)</f>
        <v>0</v>
      </c>
      <c r="O23" s="67" t="str">
        <f>MID($O22, 4, 1)</f>
        <v>0</v>
      </c>
      <c r="P23" s="67" t="str">
        <f>MID($O22, 3, 1)</f>
        <v>0</v>
      </c>
      <c r="Q23" s="67" t="str">
        <f>MID($O22, 2, 1)</f>
        <v>0</v>
      </c>
      <c r="R23" s="68" t="str">
        <f>MID($O22, 4, 1)</f>
        <v>0</v>
      </c>
    </row>
    <row r="24" spans="2:18" x14ac:dyDescent="0.2">
      <c r="B24" s="43" t="s">
        <v>60</v>
      </c>
      <c r="C24" s="44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6"/>
    </row>
    <row r="25" spans="2:18" ht="17" thickBot="1" x14ac:dyDescent="0.25">
      <c r="B25" s="66" t="str">
        <f>CONCATENATE("0x", LOWER(BIN2HEX(O22)), LOWER(BIN2HEX(K22)), LOWER(BIN2HEX(G22)), LOWER(BIN2HEX(C22)))</f>
        <v>0x010d</v>
      </c>
      <c r="C25" s="47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9"/>
    </row>
    <row r="26" spans="2:18" ht="32" customHeight="1" x14ac:dyDescent="0.2">
      <c r="B26" s="50" t="s">
        <v>62</v>
      </c>
      <c r="C26" s="51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3"/>
    </row>
    <row r="27" spans="2:18" x14ac:dyDescent="0.2">
      <c r="B27" s="54" t="s">
        <v>54</v>
      </c>
      <c r="C27" s="33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5"/>
    </row>
    <row r="28" spans="2:18" x14ac:dyDescent="0.2">
      <c r="B28" s="54">
        <v>0</v>
      </c>
      <c r="C28" s="55" t="s">
        <v>51</v>
      </c>
      <c r="D28" s="56" t="s">
        <v>51</v>
      </c>
      <c r="E28" s="56" t="s">
        <v>51</v>
      </c>
      <c r="F28" s="56" t="s">
        <v>51</v>
      </c>
      <c r="G28" s="56" t="s">
        <v>51</v>
      </c>
      <c r="H28" s="56" t="s">
        <v>51</v>
      </c>
      <c r="I28" s="56" t="s">
        <v>51</v>
      </c>
      <c r="J28" s="56" t="s">
        <v>51</v>
      </c>
      <c r="K28" s="56" t="s">
        <v>51</v>
      </c>
      <c r="L28" s="56" t="s">
        <v>51</v>
      </c>
      <c r="M28" s="56" t="s">
        <v>51</v>
      </c>
      <c r="N28" s="56" t="s">
        <v>51</v>
      </c>
      <c r="O28" s="56" t="s">
        <v>51</v>
      </c>
      <c r="P28" s="56" t="s">
        <v>51</v>
      </c>
      <c r="Q28" s="56" t="s">
        <v>51</v>
      </c>
      <c r="R28" s="57" t="s">
        <v>51</v>
      </c>
    </row>
    <row r="29" spans="2:18" x14ac:dyDescent="0.2">
      <c r="B29" s="54">
        <v>1</v>
      </c>
      <c r="C29" s="55" t="s">
        <v>52</v>
      </c>
      <c r="D29" s="56" t="s">
        <v>51</v>
      </c>
      <c r="E29" s="56" t="s">
        <v>51</v>
      </c>
      <c r="F29" s="56" t="s">
        <v>51</v>
      </c>
      <c r="G29" s="56" t="s">
        <v>51</v>
      </c>
      <c r="H29" s="56" t="s">
        <v>51</v>
      </c>
      <c r="I29" s="56" t="s">
        <v>51</v>
      </c>
      <c r="J29" s="56" t="s">
        <v>51</v>
      </c>
      <c r="K29" s="56" t="s">
        <v>51</v>
      </c>
      <c r="L29" s="56" t="s">
        <v>51</v>
      </c>
      <c r="M29" s="56" t="s">
        <v>51</v>
      </c>
      <c r="N29" s="56" t="s">
        <v>51</v>
      </c>
      <c r="O29" s="56" t="s">
        <v>51</v>
      </c>
      <c r="P29" s="56" t="s">
        <v>51</v>
      </c>
      <c r="Q29" s="56" t="s">
        <v>51</v>
      </c>
      <c r="R29" s="57" t="s">
        <v>51</v>
      </c>
    </row>
    <row r="30" spans="2:18" x14ac:dyDescent="0.2">
      <c r="B30" s="58">
        <v>2</v>
      </c>
      <c r="C30" s="55" t="s">
        <v>51</v>
      </c>
      <c r="D30" s="56" t="s">
        <v>52</v>
      </c>
      <c r="E30" s="56" t="s">
        <v>51</v>
      </c>
      <c r="F30" s="56" t="s">
        <v>51</v>
      </c>
      <c r="G30" s="56" t="s">
        <v>51</v>
      </c>
      <c r="H30" s="56" t="s">
        <v>51</v>
      </c>
      <c r="I30" s="56" t="s">
        <v>51</v>
      </c>
      <c r="J30" s="56" t="s">
        <v>51</v>
      </c>
      <c r="K30" s="56" t="s">
        <v>51</v>
      </c>
      <c r="L30" s="56" t="s">
        <v>51</v>
      </c>
      <c r="M30" s="56" t="s">
        <v>51</v>
      </c>
      <c r="N30" s="56" t="s">
        <v>51</v>
      </c>
      <c r="O30" s="56" t="s">
        <v>51</v>
      </c>
      <c r="P30" s="56" t="s">
        <v>51</v>
      </c>
      <c r="Q30" s="56" t="s">
        <v>51</v>
      </c>
      <c r="R30" s="57" t="s">
        <v>51</v>
      </c>
    </row>
    <row r="31" spans="2:18" x14ac:dyDescent="0.2">
      <c r="B31" s="58">
        <v>3</v>
      </c>
      <c r="C31" s="55" t="s">
        <v>52</v>
      </c>
      <c r="D31" s="56" t="s">
        <v>52</v>
      </c>
      <c r="E31" s="56" t="s">
        <v>51</v>
      </c>
      <c r="F31" s="56" t="s">
        <v>51</v>
      </c>
      <c r="G31" s="56" t="s">
        <v>51</v>
      </c>
      <c r="H31" s="56" t="s">
        <v>51</v>
      </c>
      <c r="I31" s="56" t="s">
        <v>51</v>
      </c>
      <c r="J31" s="56" t="s">
        <v>51</v>
      </c>
      <c r="K31" s="56" t="s">
        <v>51</v>
      </c>
      <c r="L31" s="56" t="s">
        <v>51</v>
      </c>
      <c r="M31" s="56" t="s">
        <v>51</v>
      </c>
      <c r="N31" s="56" t="s">
        <v>51</v>
      </c>
      <c r="O31" s="56" t="s">
        <v>51</v>
      </c>
      <c r="P31" s="56" t="s">
        <v>51</v>
      </c>
      <c r="Q31" s="56" t="s">
        <v>51</v>
      </c>
      <c r="R31" s="57" t="s">
        <v>51</v>
      </c>
    </row>
    <row r="32" spans="2:18" x14ac:dyDescent="0.2">
      <c r="B32" s="58" t="s">
        <v>55</v>
      </c>
      <c r="C32" s="59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1"/>
    </row>
    <row r="33" spans="2:18" x14ac:dyDescent="0.2">
      <c r="B33" s="58">
        <v>4</v>
      </c>
      <c r="C33" s="59" t="s">
        <v>51</v>
      </c>
      <c r="D33" s="60" t="s">
        <v>51</v>
      </c>
      <c r="E33" s="60" t="s">
        <v>52</v>
      </c>
      <c r="F33" s="60" t="s">
        <v>51</v>
      </c>
      <c r="G33" s="60" t="s">
        <v>51</v>
      </c>
      <c r="H33" s="60" t="s">
        <v>51</v>
      </c>
      <c r="I33" s="60" t="s">
        <v>51</v>
      </c>
      <c r="J33" s="60" t="s">
        <v>51</v>
      </c>
      <c r="K33" s="60" t="s">
        <v>51</v>
      </c>
      <c r="L33" s="60" t="s">
        <v>51</v>
      </c>
      <c r="M33" s="60" t="s">
        <v>51</v>
      </c>
      <c r="N33" s="60" t="s">
        <v>51</v>
      </c>
      <c r="O33" s="60" t="s">
        <v>51</v>
      </c>
      <c r="P33" s="60" t="s">
        <v>51</v>
      </c>
      <c r="Q33" s="60" t="s">
        <v>51</v>
      </c>
      <c r="R33" s="61" t="s">
        <v>51</v>
      </c>
    </row>
    <row r="34" spans="2:18" x14ac:dyDescent="0.2">
      <c r="B34" s="58" t="s">
        <v>56</v>
      </c>
      <c r="C34" s="59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1"/>
    </row>
    <row r="35" spans="2:18" x14ac:dyDescent="0.2">
      <c r="B35" s="58">
        <v>8</v>
      </c>
      <c r="C35" s="59" t="s">
        <v>51</v>
      </c>
      <c r="D35" s="60" t="s">
        <v>51</v>
      </c>
      <c r="E35" s="60" t="s">
        <v>51</v>
      </c>
      <c r="F35" s="60" t="s">
        <v>52</v>
      </c>
      <c r="G35" s="60" t="s">
        <v>51</v>
      </c>
      <c r="H35" s="60" t="s">
        <v>51</v>
      </c>
      <c r="I35" s="60" t="s">
        <v>51</v>
      </c>
      <c r="J35" s="60" t="s">
        <v>51</v>
      </c>
      <c r="K35" s="60" t="s">
        <v>51</v>
      </c>
      <c r="L35" s="60" t="s">
        <v>51</v>
      </c>
      <c r="M35" s="60" t="s">
        <v>51</v>
      </c>
      <c r="N35" s="60" t="s">
        <v>51</v>
      </c>
      <c r="O35" s="60" t="s">
        <v>51</v>
      </c>
      <c r="P35" s="60" t="s">
        <v>51</v>
      </c>
      <c r="Q35" s="60" t="s">
        <v>51</v>
      </c>
      <c r="R35" s="61" t="s">
        <v>51</v>
      </c>
    </row>
    <row r="36" spans="2:18" x14ac:dyDescent="0.2">
      <c r="B36" s="58">
        <v>10</v>
      </c>
      <c r="C36" s="59" t="s">
        <v>51</v>
      </c>
      <c r="D36" s="60" t="s">
        <v>51</v>
      </c>
      <c r="E36" s="60" t="s">
        <v>51</v>
      </c>
      <c r="F36" s="60" t="s">
        <v>51</v>
      </c>
      <c r="G36" s="60" t="s">
        <v>52</v>
      </c>
      <c r="H36" s="60" t="s">
        <v>51</v>
      </c>
      <c r="I36" s="60" t="s">
        <v>51</v>
      </c>
      <c r="J36" s="60" t="s">
        <v>51</v>
      </c>
      <c r="K36" s="60" t="s">
        <v>51</v>
      </c>
      <c r="L36" s="60" t="s">
        <v>51</v>
      </c>
      <c r="M36" s="60" t="s">
        <v>51</v>
      </c>
      <c r="N36" s="60" t="s">
        <v>51</v>
      </c>
      <c r="O36" s="60" t="s">
        <v>51</v>
      </c>
      <c r="P36" s="60" t="s">
        <v>51</v>
      </c>
      <c r="Q36" s="60" t="s">
        <v>51</v>
      </c>
      <c r="R36" s="61" t="s">
        <v>51</v>
      </c>
    </row>
    <row r="37" spans="2:18" x14ac:dyDescent="0.2">
      <c r="B37" s="58">
        <v>18</v>
      </c>
      <c r="C37" s="59" t="s">
        <v>51</v>
      </c>
      <c r="D37" s="60" t="s">
        <v>51</v>
      </c>
      <c r="E37" s="60" t="s">
        <v>51</v>
      </c>
      <c r="F37" s="60" t="s">
        <v>52</v>
      </c>
      <c r="G37" s="60" t="s">
        <v>52</v>
      </c>
      <c r="H37" s="60" t="s">
        <v>51</v>
      </c>
      <c r="I37" s="60" t="s">
        <v>51</v>
      </c>
      <c r="J37" s="60" t="s">
        <v>51</v>
      </c>
      <c r="K37" s="60" t="s">
        <v>51</v>
      </c>
      <c r="L37" s="60" t="s">
        <v>51</v>
      </c>
      <c r="M37" s="60" t="s">
        <v>51</v>
      </c>
      <c r="N37" s="60" t="s">
        <v>51</v>
      </c>
      <c r="O37" s="60" t="s">
        <v>51</v>
      </c>
      <c r="P37" s="60" t="s">
        <v>51</v>
      </c>
      <c r="Q37" s="60" t="s">
        <v>51</v>
      </c>
      <c r="R37" s="61" t="s">
        <v>51</v>
      </c>
    </row>
    <row r="38" spans="2:18" x14ac:dyDescent="0.2">
      <c r="B38" s="54" t="s">
        <v>3</v>
      </c>
      <c r="C38" s="62" t="str">
        <f>MID($C37, 4, 1)</f>
        <v/>
      </c>
      <c r="D38" s="63" t="str">
        <f>MID($C37, 3, 1)</f>
        <v/>
      </c>
      <c r="E38" s="63" t="str">
        <f>MID($C37, 2, 1)</f>
        <v/>
      </c>
      <c r="F38" s="63"/>
      <c r="G38" s="63" t="str">
        <f>MID($G37, 4, 1)</f>
        <v/>
      </c>
      <c r="H38" s="63" t="str">
        <f>MID($G37, 3, 1)</f>
        <v/>
      </c>
      <c r="I38" s="63" t="str">
        <f>MID($G37, 2, 1)</f>
        <v/>
      </c>
      <c r="J38" s="63"/>
      <c r="K38" s="63" t="str">
        <f>MID($K37, 4, 1)</f>
        <v/>
      </c>
      <c r="L38" s="63" t="str">
        <f>MID($K37, 3, 1)</f>
        <v/>
      </c>
      <c r="M38" s="63" t="str">
        <f>MID($K37, 2, 1)</f>
        <v/>
      </c>
      <c r="N38" s="63"/>
      <c r="O38" s="63" t="str">
        <f>MID($O37, 4, 1)</f>
        <v/>
      </c>
      <c r="P38" s="63" t="str">
        <f>MID($O37, 3, 1)</f>
        <v/>
      </c>
      <c r="Q38" s="63" t="str">
        <f>MID($O37, 2, 1)</f>
        <v/>
      </c>
      <c r="R38" s="64"/>
    </row>
    <row r="39" spans="2:18" x14ac:dyDescent="0.2">
      <c r="B39" s="58">
        <v>20</v>
      </c>
      <c r="C39" s="33" t="s">
        <v>51</v>
      </c>
      <c r="D39" s="34" t="s">
        <v>51</v>
      </c>
      <c r="E39" s="34" t="s">
        <v>51</v>
      </c>
      <c r="F39" s="34" t="s">
        <v>51</v>
      </c>
      <c r="G39" s="34" t="s">
        <v>51</v>
      </c>
      <c r="H39" s="34" t="s">
        <v>52</v>
      </c>
      <c r="I39" s="34" t="s">
        <v>51</v>
      </c>
      <c r="J39" s="34" t="s">
        <v>51</v>
      </c>
      <c r="K39" s="34" t="s">
        <v>51</v>
      </c>
      <c r="L39" s="34" t="s">
        <v>51</v>
      </c>
      <c r="M39" s="34" t="s">
        <v>51</v>
      </c>
      <c r="N39" s="34" t="s">
        <v>51</v>
      </c>
      <c r="O39" s="34" t="s">
        <v>51</v>
      </c>
      <c r="P39" s="34" t="s">
        <v>51</v>
      </c>
      <c r="Q39" s="34" t="s">
        <v>51</v>
      </c>
      <c r="R39" s="35" t="s">
        <v>51</v>
      </c>
    </row>
    <row r="40" spans="2:18" ht="32" x14ac:dyDescent="0.2">
      <c r="B40" s="58" t="s">
        <v>57</v>
      </c>
      <c r="C40" s="33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5"/>
    </row>
    <row r="41" spans="2:18" x14ac:dyDescent="0.2">
      <c r="B41" s="58">
        <v>100</v>
      </c>
      <c r="C41" s="33" t="s">
        <v>51</v>
      </c>
      <c r="D41" s="34" t="s">
        <v>51</v>
      </c>
      <c r="E41" s="34" t="s">
        <v>51</v>
      </c>
      <c r="F41" s="34" t="s">
        <v>51</v>
      </c>
      <c r="G41" s="34" t="s">
        <v>51</v>
      </c>
      <c r="H41" s="34" t="s">
        <v>51</v>
      </c>
      <c r="I41" s="34" t="s">
        <v>51</v>
      </c>
      <c r="J41" s="34" t="s">
        <v>51</v>
      </c>
      <c r="K41" s="34" t="s">
        <v>52</v>
      </c>
      <c r="L41" s="34" t="s">
        <v>51</v>
      </c>
      <c r="M41" s="34" t="s">
        <v>51</v>
      </c>
      <c r="N41" s="34" t="s">
        <v>51</v>
      </c>
      <c r="O41" s="34" t="s">
        <v>51</v>
      </c>
      <c r="P41" s="34" t="s">
        <v>51</v>
      </c>
      <c r="Q41" s="34" t="s">
        <v>51</v>
      </c>
      <c r="R41" s="35" t="s">
        <v>51</v>
      </c>
    </row>
    <row r="42" spans="2:18" x14ac:dyDescent="0.2">
      <c r="B42" s="58" t="s">
        <v>58</v>
      </c>
      <c r="C42" s="33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5"/>
    </row>
    <row r="43" spans="2:18" x14ac:dyDescent="0.2">
      <c r="B43" s="58">
        <v>1000</v>
      </c>
      <c r="C43" s="33" t="s">
        <v>51</v>
      </c>
      <c r="D43" s="34" t="s">
        <v>51</v>
      </c>
      <c r="E43" s="34" t="s">
        <v>51</v>
      </c>
      <c r="F43" s="34" t="s">
        <v>51</v>
      </c>
      <c r="G43" s="34" t="s">
        <v>51</v>
      </c>
      <c r="H43" s="34" t="s">
        <v>51</v>
      </c>
      <c r="I43" s="34" t="s">
        <v>51</v>
      </c>
      <c r="J43" s="34" t="s">
        <v>51</v>
      </c>
      <c r="K43" s="34" t="s">
        <v>51</v>
      </c>
      <c r="L43" s="34" t="s">
        <v>51</v>
      </c>
      <c r="M43" s="34" t="s">
        <v>51</v>
      </c>
      <c r="N43" s="34" t="s">
        <v>51</v>
      </c>
      <c r="O43" s="34" t="s">
        <v>52</v>
      </c>
      <c r="P43" s="34" t="s">
        <v>51</v>
      </c>
      <c r="Q43" s="34" t="s">
        <v>51</v>
      </c>
      <c r="R43" s="35" t="s">
        <v>51</v>
      </c>
    </row>
    <row r="44" spans="2:18" ht="32" x14ac:dyDescent="0.2">
      <c r="B44" s="58" t="s">
        <v>11</v>
      </c>
      <c r="C44" s="33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5"/>
    </row>
    <row r="45" spans="2:18" ht="17" thickBot="1" x14ac:dyDescent="0.25">
      <c r="B45" s="65">
        <v>2000</v>
      </c>
      <c r="C45" s="37" t="s">
        <v>51</v>
      </c>
      <c r="D45" s="38" t="s">
        <v>51</v>
      </c>
      <c r="E45" s="38" t="s">
        <v>51</v>
      </c>
      <c r="F45" s="38" t="s">
        <v>51</v>
      </c>
      <c r="G45" s="38" t="s">
        <v>51</v>
      </c>
      <c r="H45" s="38" t="s">
        <v>51</v>
      </c>
      <c r="I45" s="38" t="s">
        <v>51</v>
      </c>
      <c r="J45" s="38" t="s">
        <v>51</v>
      </c>
      <c r="K45" s="38" t="s">
        <v>51</v>
      </c>
      <c r="L45" s="38" t="s">
        <v>51</v>
      </c>
      <c r="M45" s="38" t="s">
        <v>51</v>
      </c>
      <c r="N45" s="38" t="s">
        <v>51</v>
      </c>
      <c r="O45" s="38" t="s">
        <v>51</v>
      </c>
      <c r="P45" s="38" t="s">
        <v>52</v>
      </c>
      <c r="Q45" s="38" t="s">
        <v>51</v>
      </c>
      <c r="R45" s="39" t="s">
        <v>51</v>
      </c>
    </row>
  </sheetData>
  <mergeCells count="11">
    <mergeCell ref="B12:B15"/>
    <mergeCell ref="C11:D11"/>
    <mergeCell ref="F11:G11"/>
    <mergeCell ref="C12:D12"/>
    <mergeCell ref="C13:D13"/>
    <mergeCell ref="C14:D14"/>
    <mergeCell ref="C15:D15"/>
    <mergeCell ref="F12:G12"/>
    <mergeCell ref="F13:G13"/>
    <mergeCell ref="F14:G14"/>
    <mergeCell ref="F15:G15"/>
  </mergeCells>
  <pageMargins left="0.7" right="0.7" top="0.75" bottom="0.75" header="0.3" footer="0.3"/>
  <pageSetup paperSize="9" orientation="portrait" r:id="rId1"/>
  <ignoredErrors>
    <ignoredError sqref="C28:D28 C3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Debug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Hartley</dc:creator>
  <cp:lastModifiedBy>John Hartley</cp:lastModifiedBy>
  <dcterms:created xsi:type="dcterms:W3CDTF">2022-08-18T00:23:29Z</dcterms:created>
  <dcterms:modified xsi:type="dcterms:W3CDTF">2022-08-22T02:42:00Z</dcterms:modified>
</cp:coreProperties>
</file>